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10711\Desktop\H31木本（新）\02_国営付帯\10_工事\01_平島８工事\01_当初契約\30_工事費内訳書ok\"/>
    </mc:Choice>
  </mc:AlternateContent>
  <bookViews>
    <workbookView xWindow="0" yWindow="0" windowWidth="10905" windowHeight="14460"/>
  </bookViews>
  <sheets>
    <sheet name="工事費内訳書" sheetId="2" r:id="rId1"/>
  </sheets>
  <definedNames>
    <definedName name="_xlnm.Print_Area" localSheetId="0">工事費内訳書!$A$1:$G$155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工事費内訳書!$G$155</definedName>
    <definedName name="内訳書工事価格総計" localSheetId="0">工事費内訳書!$G$154</definedName>
    <definedName name="内訳書工事価格総計通番" localSheetId="0">工事費内訳書!$I$154</definedName>
    <definedName name="内訳書工事価格総計名称" localSheetId="0">工事費内訳書!$A$154</definedName>
    <definedName name="内訳書工事価格通番" localSheetId="0">工事費内訳書!$I$155</definedName>
    <definedName name="内訳書直接工事費総計" localSheetId="0">工事費内訳書!$G$153</definedName>
    <definedName name="内訳書直接工事費総計通番" localSheetId="0">工事費内訳書!$I$153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6" i="2" l="1"/>
  <c r="G145" i="2" s="1"/>
  <c r="G143" i="2"/>
  <c r="G142" i="2" s="1"/>
  <c r="G138" i="2" s="1"/>
  <c r="G137" i="2" s="1"/>
  <c r="G140" i="2"/>
  <c r="G139" i="2"/>
  <c r="G134" i="2"/>
  <c r="G131" i="2"/>
  <c r="G130" i="2"/>
  <c r="G129" i="2" s="1"/>
  <c r="G128" i="2" s="1"/>
  <c r="G119" i="2"/>
  <c r="G118" i="2" s="1"/>
  <c r="G117" i="2" s="1"/>
  <c r="G115" i="2"/>
  <c r="G114" i="2" s="1"/>
  <c r="G113" i="2" s="1"/>
  <c r="G111" i="2"/>
  <c r="G110" i="2"/>
  <c r="G109" i="2"/>
  <c r="G107" i="2" s="1"/>
  <c r="G106" i="2" s="1"/>
  <c r="G102" i="2"/>
  <c r="G100" i="2"/>
  <c r="G98" i="2"/>
  <c r="G95" i="2"/>
  <c r="G93" i="2"/>
  <c r="G87" i="2"/>
  <c r="G80" i="2" s="1"/>
  <c r="G79" i="2" s="1"/>
  <c r="G84" i="2"/>
  <c r="G81" i="2"/>
  <c r="G74" i="2"/>
  <c r="G67" i="2"/>
  <c r="G63" i="2"/>
  <c r="G59" i="2"/>
  <c r="G58" i="2" s="1"/>
  <c r="G44" i="2"/>
  <c r="G30" i="2"/>
  <c r="G18" i="2" s="1"/>
  <c r="G19" i="2"/>
  <c r="G16" i="2"/>
  <c r="G14" i="2"/>
  <c r="G13" i="2"/>
  <c r="G127" i="2" l="1"/>
  <c r="G152" i="2" s="1"/>
  <c r="G12" i="2"/>
  <c r="G11" i="2" s="1"/>
  <c r="G10" i="2" l="1"/>
  <c r="G126" i="2" s="1"/>
  <c r="G154" i="2" s="1"/>
  <c r="G155" i="2" s="1"/>
  <c r="G153" i="2"/>
</calcChain>
</file>

<file path=xl/sharedStrings.xml><?xml version="1.0" encoding="utf-8"?>
<sst xmlns="http://schemas.openxmlformats.org/spreadsheetml/2006/main" count="305" uniqueCount="140">
  <si>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</si>
  <si>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</si>
  <si>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</si>
  <si>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</si>
  <si>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</si>
  <si>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</si>
  <si>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</si>
  <si>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</si>
  <si>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</si>
  <si>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</si>
  <si>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</si>
  <si>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直接工事費総計</t>
    <rPh sb="0" eb="2">
      <t>チョクセツ</t>
    </rPh>
    <rPh sb="2" eb="5">
      <t>コウジヒ</t>
    </rPh>
    <rPh sb="5" eb="7">
      <t>ソウケイ</t>
    </rPh>
    <phoneticPr fontId="3"/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</si>
  <si>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</si>
  <si>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</si>
  <si>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</si>
  <si>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Ｒ１阿耕　国附　那賀川平島　用水路８工事</t>
  </si>
  <si>
    <t>工事原価
_x000D_</t>
  </si>
  <si>
    <t>式</t>
  </si>
  <si>
    <t>直接工事費
_x000D_</t>
  </si>
  <si>
    <t>直接工事費（仮設工を除く）
_x000D_</t>
  </si>
  <si>
    <t>堆積土砂撤去・処分工
_x000D_</t>
  </si>
  <si>
    <t>堆積土砂撤去工
_x000D_</t>
  </si>
  <si>
    <t>m3</t>
  </si>
  <si>
    <t>堆積土砂処分工
_x000D_</t>
  </si>
  <si>
    <t>堆積土砂処分工
_x000D_廃棄物混合土砂</t>
  </si>
  <si>
    <t>水路補修工
_x000D_</t>
  </si>
  <si>
    <t>底版勾配修正コンクリート工
_x000D_</t>
  </si>
  <si>
    <t>高圧洗浄工
_x000D_30Mpa</t>
  </si>
  <si>
    <t>㎡</t>
  </si>
  <si>
    <t>型枠
_x000D_</t>
  </si>
  <si>
    <t>溶接金網設置工
_x000D_線径6.0mm,網目100mm</t>
  </si>
  <si>
    <t>止水板
_x000D_CF 150㎜×5㎜</t>
  </si>
  <si>
    <t>ｍ</t>
  </si>
  <si>
    <t>目地板
_x000D_目地板(ゴム発泡体)t=10mm</t>
  </si>
  <si>
    <t>底版コンクリート削孔工
_x000D_φ100,L=150mm</t>
  </si>
  <si>
    <t>箇所</t>
  </si>
  <si>
    <t>コンクリート殻運搬・処理工
_x000D_底版コンクリート削孔殻</t>
  </si>
  <si>
    <t>円形型枠
_x000D_φ100</t>
  </si>
  <si>
    <t>単粒土砕石
_x000D_4号（30～20mm）</t>
  </si>
  <si>
    <t>側壁増打工
_x000D_</t>
  </si>
  <si>
    <t>底版コンクリート削孔工
_x000D_φ16,L=150mm</t>
  </si>
  <si>
    <t>孔</t>
  </si>
  <si>
    <t>底版差筋
_x000D_SD345,D13,L=350mm</t>
  </si>
  <si>
    <t>ton</t>
  </si>
  <si>
    <t>側壁コンクリート削孔工
_x000D_φ16,L=100mm</t>
  </si>
  <si>
    <t>側壁差筋
_x000D_SD345,D13,L=275mm</t>
  </si>
  <si>
    <t>鉄筋金網設置工
_x000D_D10×150×150</t>
  </si>
  <si>
    <t>ウィープホール設置工
_x000D_打込式ウィープホール</t>
  </si>
  <si>
    <t>ウィープホール削孔工
_x000D_φ100</t>
  </si>
  <si>
    <t>コンクリート殻運搬・処理工
_x000D_ウィープホール削孔殻</t>
  </si>
  <si>
    <t>側壁表面被覆工
_x000D_</t>
  </si>
  <si>
    <t>ひび割れ充填工
_x000D_充填工</t>
  </si>
  <si>
    <t>表面被覆工（左官）
_x000D_無機系被覆材,t=5mm</t>
  </si>
  <si>
    <t>表面被覆工
_x000D_無機系被覆材,不陸整正t=3mm,材料ロス含む</t>
  </si>
  <si>
    <t>断面修復工
_x000D_無機系被覆材,t=20mm</t>
  </si>
  <si>
    <t>断面修復工
_x000D_無機系被覆材,t=30mm</t>
  </si>
  <si>
    <t>断面修復工
_x000D_無機系被覆材,t=40mm</t>
  </si>
  <si>
    <t>断面修復工
_x000D_無機系被覆材,t=50mm</t>
  </si>
  <si>
    <t>断面修復工
_x000D_無機系被覆材,t=60mm</t>
  </si>
  <si>
    <t>断面修復工
_x000D_無機系被覆材,t=70mm</t>
  </si>
  <si>
    <t>断面修復工
_x000D_無機系被覆材,t=150mm</t>
  </si>
  <si>
    <t>断面修復工
_x000D_無機系被覆材,t=200mm</t>
  </si>
  <si>
    <t>成型ゴム挿入工
_x000D_50×50</t>
  </si>
  <si>
    <t>附帯工
_x000D_</t>
  </si>
  <si>
    <t>階段工
_x000D_</t>
  </si>
  <si>
    <t>原下用水堰
_x000D_構造物撤去・処理工</t>
  </si>
  <si>
    <t>コンクリート切断工
_x000D_t=150mm</t>
  </si>
  <si>
    <t>コンクリート構造物取壊し
_x000D_制約無</t>
  </si>
  <si>
    <t>コンクリート殻運搬・処理工
_x000D_原下用水堰取り壊し殻</t>
  </si>
  <si>
    <t>原下用水堰
_x000D_構造物復旧工</t>
  </si>
  <si>
    <t>側壁コンクリート削孔工
_x000D_φ19,L=120mm</t>
  </si>
  <si>
    <t>側壁差筋
_x000D_SD345,D16,L=420mm,L=520mm</t>
  </si>
  <si>
    <t>２号取水口スクリーン工
_x000D_</t>
  </si>
  <si>
    <t>コンクリート削孔工
_x000D_φ16,L=100mm</t>
  </si>
  <si>
    <t>差筋
_x000D_SD345,D13,L=230mm</t>
  </si>
  <si>
    <t>直接工事費（仮設工）
_x000D_</t>
  </si>
  <si>
    <t>仮設工
_x000D_</t>
  </si>
  <si>
    <t>工事用仮設道路工
_x000D_</t>
  </si>
  <si>
    <t>敷鉄板
_x000D_</t>
  </si>
  <si>
    <t>安定シート
_x000D_長繊維ﾎﾟﾘｴｽﾃﾙ系不織布 245(N/5cm)</t>
  </si>
  <si>
    <t>小型土のう工
_x000D_仮締切工,仮沈砂池工,水路横断工</t>
  </si>
  <si>
    <t>小型土のう製作・設置・撤去工
_x000D_</t>
  </si>
  <si>
    <t>土砂等運搬
_x000D_小型土のう用購入土</t>
  </si>
  <si>
    <t>大型土のう工
_x000D_段差処理工</t>
  </si>
  <si>
    <t>段差処理工,H=0.2m
_x000D_大型土のう製作・設置・撤去</t>
  </si>
  <si>
    <t>袋</t>
  </si>
  <si>
    <t>段差処理工,H=0.3m
_x000D_大型土のう製作・設置・撤去</t>
  </si>
  <si>
    <t>段差処理工,H=0.4m
_x000D_大型土のう製作・設置・撤去</t>
  </si>
  <si>
    <t>段差処理工,H=0.5m
_x000D_大型土のう製作・設置・撤去</t>
  </si>
  <si>
    <t>段差処理工,H=0.6m
_x000D_大型土のう製作・設置・撤去</t>
  </si>
  <si>
    <t>濁水処理工
_x000D_</t>
  </si>
  <si>
    <t>排水ポンプ（仮設）
_x000D_0以上～6未満</t>
  </si>
  <si>
    <t>仮排水管敷設・撤去工
_x000D_</t>
  </si>
  <si>
    <t>仮排水管敷設・撤去工
_x000D_高密度ポリエチレン管φ700</t>
  </si>
  <si>
    <t>仮排水管敷設・撤去工
_x000D_高密度ポリエチレン管φ600</t>
  </si>
  <si>
    <t>耕地復旧工
_x000D_</t>
  </si>
  <si>
    <t>表土掘削・埋戻
_x000D_</t>
  </si>
  <si>
    <t>残土処理工
_x000D_</t>
  </si>
  <si>
    <t>廃プラ処分工
_x000D_</t>
  </si>
  <si>
    <t>安定シート処分工
_x000D_</t>
  </si>
  <si>
    <t>大型土のう袋処分工
_x000D_</t>
  </si>
  <si>
    <t>小型土のう袋処分工
_x000D_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</si>
  <si>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</si>
  <si>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</si>
  <si>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</si>
  <si>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</si>
  <si>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</si>
  <si>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</si>
  <si>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安全費
_x000D_</t>
  </si>
  <si>
    <t>安全管理員
_x000D_</t>
  </si>
  <si>
    <t>人</t>
  </si>
  <si>
    <t>技術管理費
_x000D_</t>
  </si>
  <si>
    <t>付着強度試験（試験施工後）
_x000D_単軸引張試験，1回当たり3個</t>
  </si>
  <si>
    <t>回</t>
  </si>
  <si>
    <t>付着強度試験（下地処理後）
_x000D_単軸引張試験，1回当たり3個</t>
  </si>
  <si>
    <t>付着強度試験（表面被覆後）
_x000D_単軸引張試験，1回当たり3個</t>
  </si>
  <si>
    <t>圧縮強度試験（ﾎﾟﾘﾏｰｾﾒﾝﾄﾓﾙﾀﾙ）
_x000D_JSCE-K561,1回当たり3本</t>
  </si>
  <si>
    <t>現場管理費
_x000D_</t>
  </si>
  <si>
    <t>一般管理費等
_x000D_</t>
  </si>
  <si>
    <t>工事価格
_x000D_</t>
  </si>
  <si>
    <t>製作工事原価
_x000D_</t>
  </si>
  <si>
    <t>直接製作費
_x000D_</t>
  </si>
  <si>
    <t>鋼製付属設備製作工
_x000D_</t>
  </si>
  <si>
    <t>鋼製付属設備工（製作費）
_x000D_</t>
  </si>
  <si>
    <t>鋼製付属設備工（塗装費）
_x000D_</t>
  </si>
  <si>
    <t>間接製作費
_x000D_</t>
  </si>
  <si>
    <t>間接労務費
_x000D_</t>
  </si>
  <si>
    <t>工場管理費
_x000D_</t>
  </si>
  <si>
    <t>据付工事原価
_x000D_</t>
  </si>
  <si>
    <t>輸送費
_x000D_</t>
  </si>
  <si>
    <t>輸送費（鋼製付属）
_x000D_</t>
  </si>
  <si>
    <t>鋼製付属設備据付工
_x000D_</t>
  </si>
  <si>
    <t>据付間接費
_x000D_</t>
  </si>
  <si>
    <t>設計技術費
_x000D_</t>
  </si>
  <si>
    <t>工事価格総計</t>
    <phoneticPr fontId="3"/>
  </si>
  <si>
    <t>底版コンクリート工
_x000D_18-8-25(20)(高炉B) W/C60%</t>
  </si>
  <si>
    <t>側壁増打コンクリート工
_x000D_18-8-25(20)(高炉B) W/C60%</t>
  </si>
  <si>
    <t>コンクリート
_x000D_18-8-40(高炉B) W/C60%</t>
  </si>
  <si>
    <t>埋戻コンクリート
_x000D_18-8-40(高炉B) W/C60%</t>
  </si>
  <si>
    <t>コンクリート
_x000D_18-8-25(20)(高炉B) W/C60%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</si>
</sst>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showGridLines="0" tabSelected="1" zoomScaleNormal="100" zoomScaleSheetLayoutView="100" workbookViewId="0">
      <selection activeCell="A10" sqref="A10:D10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1"/>
      <c r="G3" s="3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1"/>
      <c r="G4" s="3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1"/>
      <c r="G5" s="3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2" t="s">
        <v>3</v>
      </c>
      <c r="B7" s="32"/>
      <c r="C7" s="32"/>
      <c r="D7" s="32"/>
      <c r="E7" s="32"/>
      <c r="F7" s="32"/>
      <c r="G7" s="32"/>
      <c r="H7" s="2"/>
      <c r="I7" s="2"/>
      <c r="J7" s="2"/>
    </row>
    <row r="8" spans="1:10" ht="11.25" customHeight="1">
      <c r="A8" s="4" t="s">
        <v>4</v>
      </c>
      <c r="B8" s="33" t="s">
        <v>15</v>
      </c>
      <c r="C8" s="33"/>
      <c r="D8" s="33"/>
      <c r="E8" s="33"/>
      <c r="F8" s="33"/>
      <c r="G8" s="33"/>
      <c r="H8" s="2"/>
      <c r="I8" s="2"/>
      <c r="J8" s="2"/>
    </row>
    <row r="9" spans="1:10" ht="11.25" customHeight="1">
      <c r="A9" s="28" t="s">
        <v>5</v>
      </c>
      <c r="B9" s="29"/>
      <c r="C9" s="29"/>
      <c r="D9" s="30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42" t="s">
        <v>16</v>
      </c>
      <c r="B10" s="43"/>
      <c r="C10" s="43"/>
      <c r="D10" s="35"/>
      <c r="E10" s="12" t="s">
        <v>17</v>
      </c>
      <c r="F10" s="13">
        <v>1</v>
      </c>
      <c r="G10" s="14">
        <f>+G11+G106</f>
        <v>0</v>
      </c>
      <c r="H10" s="2"/>
      <c r="I10" s="15">
        <v>1</v>
      </c>
      <c r="J10" s="15"/>
    </row>
    <row r="11" spans="1:10" ht="42" customHeight="1">
      <c r="A11" s="42" t="s">
        <v>18</v>
      </c>
      <c r="B11" s="43"/>
      <c r="C11" s="43"/>
      <c r="D11" s="35"/>
      <c r="E11" s="12" t="s">
        <v>17</v>
      </c>
      <c r="F11" s="13">
        <v>1</v>
      </c>
      <c r="G11" s="14">
        <f>+G12+G79</f>
        <v>0</v>
      </c>
      <c r="H11" s="2"/>
      <c r="I11" s="15">
        <v>2</v>
      </c>
      <c r="J11" s="15"/>
    </row>
    <row r="12" spans="1:10" ht="42" customHeight="1">
      <c r="A12" s="42" t="s">
        <v>19</v>
      </c>
      <c r="B12" s="43"/>
      <c r="C12" s="43"/>
      <c r="D12" s="35"/>
      <c r="E12" s="12" t="s">
        <v>17</v>
      </c>
      <c r="F12" s="13">
        <v>1</v>
      </c>
      <c r="G12" s="14">
        <f>+G13+G18+G58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20</v>
      </c>
      <c r="C13" s="43"/>
      <c r="D13" s="35"/>
      <c r="E13" s="12" t="s">
        <v>17</v>
      </c>
      <c r="F13" s="13">
        <v>1</v>
      </c>
      <c r="G13" s="14">
        <f>+G14+G16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21</v>
      </c>
      <c r="D14" s="35"/>
      <c r="E14" s="12" t="s">
        <v>17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21</v>
      </c>
      <c r="E15" s="12" t="s">
        <v>22</v>
      </c>
      <c r="F15" s="13">
        <v>20</v>
      </c>
      <c r="G15" s="22"/>
      <c r="H15" s="2"/>
      <c r="I15" s="15">
        <v>6</v>
      </c>
      <c r="J15" s="15">
        <v>4</v>
      </c>
    </row>
    <row r="16" spans="1:10" ht="42" customHeight="1">
      <c r="A16" s="10"/>
      <c r="B16" s="11"/>
      <c r="C16" s="34" t="s">
        <v>23</v>
      </c>
      <c r="D16" s="35"/>
      <c r="E16" s="12" t="s">
        <v>17</v>
      </c>
      <c r="F16" s="13">
        <v>1</v>
      </c>
      <c r="G16" s="14">
        <f>+G17</f>
        <v>0</v>
      </c>
      <c r="H16" s="2"/>
      <c r="I16" s="15">
        <v>7</v>
      </c>
      <c r="J16" s="15">
        <v>3</v>
      </c>
    </row>
    <row r="17" spans="1:10" ht="42" customHeight="1">
      <c r="A17" s="10"/>
      <c r="B17" s="11"/>
      <c r="C17" s="11"/>
      <c r="D17" s="21" t="s">
        <v>24</v>
      </c>
      <c r="E17" s="12" t="s">
        <v>22</v>
      </c>
      <c r="F17" s="13">
        <v>20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34" t="s">
        <v>25</v>
      </c>
      <c r="C18" s="43"/>
      <c r="D18" s="35"/>
      <c r="E18" s="12" t="s">
        <v>17</v>
      </c>
      <c r="F18" s="13">
        <v>1</v>
      </c>
      <c r="G18" s="14">
        <f>+G19+G30+G44</f>
        <v>0</v>
      </c>
      <c r="H18" s="2"/>
      <c r="I18" s="15">
        <v>9</v>
      </c>
      <c r="J18" s="15">
        <v>2</v>
      </c>
    </row>
    <row r="19" spans="1:10" ht="42" customHeight="1">
      <c r="A19" s="10"/>
      <c r="B19" s="11"/>
      <c r="C19" s="34" t="s">
        <v>26</v>
      </c>
      <c r="D19" s="35"/>
      <c r="E19" s="12" t="s">
        <v>17</v>
      </c>
      <c r="F19" s="13">
        <v>1</v>
      </c>
      <c r="G19" s="14">
        <f>+G20+G21+G22+G23+G24+G25+G26+G27+G28+G29</f>
        <v>0</v>
      </c>
      <c r="H19" s="2"/>
      <c r="I19" s="15">
        <v>10</v>
      </c>
      <c r="J19" s="15">
        <v>3</v>
      </c>
    </row>
    <row r="20" spans="1:10" ht="42" customHeight="1">
      <c r="A20" s="10"/>
      <c r="B20" s="11"/>
      <c r="C20" s="11"/>
      <c r="D20" s="21" t="s">
        <v>27</v>
      </c>
      <c r="E20" s="12" t="s">
        <v>28</v>
      </c>
      <c r="F20" s="13">
        <v>699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135</v>
      </c>
      <c r="E21" s="12" t="s">
        <v>22</v>
      </c>
      <c r="F21" s="13">
        <v>57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29</v>
      </c>
      <c r="E22" s="12" t="s">
        <v>28</v>
      </c>
      <c r="F22" s="13">
        <v>8.5</v>
      </c>
      <c r="G22" s="22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21" t="s">
        <v>30</v>
      </c>
      <c r="E23" s="12" t="s">
        <v>28</v>
      </c>
      <c r="F23" s="13">
        <v>607</v>
      </c>
      <c r="G23" s="22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21" t="s">
        <v>31</v>
      </c>
      <c r="E24" s="12" t="s">
        <v>32</v>
      </c>
      <c r="F24" s="13">
        <v>65.8</v>
      </c>
      <c r="G24" s="22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33</v>
      </c>
      <c r="E25" s="12" t="s">
        <v>28</v>
      </c>
      <c r="F25" s="13">
        <v>7</v>
      </c>
      <c r="G25" s="22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1" t="s">
        <v>34</v>
      </c>
      <c r="E26" s="12" t="s">
        <v>35</v>
      </c>
      <c r="F26" s="13">
        <v>32</v>
      </c>
      <c r="G26" s="22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36</v>
      </c>
      <c r="E27" s="12" t="s">
        <v>22</v>
      </c>
      <c r="F27" s="13">
        <v>0.1</v>
      </c>
      <c r="G27" s="22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1" t="s">
        <v>37</v>
      </c>
      <c r="E28" s="12" t="s">
        <v>32</v>
      </c>
      <c r="F28" s="13">
        <v>3</v>
      </c>
      <c r="G28" s="22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38</v>
      </c>
      <c r="E29" s="12" t="s">
        <v>22</v>
      </c>
      <c r="F29" s="13">
        <v>0.1</v>
      </c>
      <c r="G29" s="22"/>
      <c r="H29" s="2"/>
      <c r="I29" s="15">
        <v>20</v>
      </c>
      <c r="J29" s="15">
        <v>4</v>
      </c>
    </row>
    <row r="30" spans="1:10" ht="42" customHeight="1">
      <c r="A30" s="10"/>
      <c r="B30" s="11"/>
      <c r="C30" s="34" t="s">
        <v>39</v>
      </c>
      <c r="D30" s="35"/>
      <c r="E30" s="12" t="s">
        <v>17</v>
      </c>
      <c r="F30" s="13">
        <v>1</v>
      </c>
      <c r="G30" s="14">
        <f>+G31+G32+G33+G34+G35+G36+G37+G38+G39+G40+G41+G42+G43</f>
        <v>0</v>
      </c>
      <c r="H30" s="2"/>
      <c r="I30" s="15">
        <v>21</v>
      </c>
      <c r="J30" s="15">
        <v>3</v>
      </c>
    </row>
    <row r="31" spans="1:10" ht="42" customHeight="1">
      <c r="A31" s="10"/>
      <c r="B31" s="11"/>
      <c r="C31" s="11"/>
      <c r="D31" s="21" t="s">
        <v>27</v>
      </c>
      <c r="E31" s="12" t="s">
        <v>28</v>
      </c>
      <c r="F31" s="13">
        <v>395</v>
      </c>
      <c r="G31" s="22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21" t="s">
        <v>136</v>
      </c>
      <c r="E32" s="12" t="s">
        <v>22</v>
      </c>
      <c r="F32" s="13">
        <v>60</v>
      </c>
      <c r="G32" s="22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21" t="s">
        <v>29</v>
      </c>
      <c r="E33" s="12" t="s">
        <v>28</v>
      </c>
      <c r="F33" s="13">
        <v>407</v>
      </c>
      <c r="G33" s="22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21" t="s">
        <v>40</v>
      </c>
      <c r="E34" s="12" t="s">
        <v>41</v>
      </c>
      <c r="F34" s="13">
        <v>1425</v>
      </c>
      <c r="G34" s="22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21" t="s">
        <v>42</v>
      </c>
      <c r="E35" s="12" t="s">
        <v>43</v>
      </c>
      <c r="F35" s="13">
        <v>0.496</v>
      </c>
      <c r="G35" s="22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21" t="s">
        <v>44</v>
      </c>
      <c r="E36" s="12" t="s">
        <v>41</v>
      </c>
      <c r="F36" s="13">
        <v>2814</v>
      </c>
      <c r="G36" s="22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21" t="s">
        <v>45</v>
      </c>
      <c r="E37" s="12" t="s">
        <v>43</v>
      </c>
      <c r="F37" s="13">
        <v>0.77</v>
      </c>
      <c r="G37" s="22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21" t="s">
        <v>46</v>
      </c>
      <c r="E38" s="12" t="s">
        <v>28</v>
      </c>
      <c r="F38" s="13">
        <v>347</v>
      </c>
      <c r="G38" s="22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21" t="s">
        <v>31</v>
      </c>
      <c r="E39" s="12" t="s">
        <v>32</v>
      </c>
      <c r="F39" s="13">
        <v>59.8</v>
      </c>
      <c r="G39" s="22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21" t="s">
        <v>33</v>
      </c>
      <c r="E40" s="12" t="s">
        <v>28</v>
      </c>
      <c r="F40" s="13">
        <v>8</v>
      </c>
      <c r="G40" s="22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21" t="s">
        <v>47</v>
      </c>
      <c r="E41" s="12" t="s">
        <v>35</v>
      </c>
      <c r="F41" s="13">
        <v>234</v>
      </c>
      <c r="G41" s="22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21" t="s">
        <v>48</v>
      </c>
      <c r="E42" s="12" t="s">
        <v>41</v>
      </c>
      <c r="F42" s="13">
        <v>234</v>
      </c>
      <c r="G42" s="22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21" t="s">
        <v>49</v>
      </c>
      <c r="E43" s="12" t="s">
        <v>22</v>
      </c>
      <c r="F43" s="13">
        <v>0.4</v>
      </c>
      <c r="G43" s="22"/>
      <c r="H43" s="2"/>
      <c r="I43" s="15">
        <v>34</v>
      </c>
      <c r="J43" s="15">
        <v>4</v>
      </c>
    </row>
    <row r="44" spans="1:10" ht="42" customHeight="1">
      <c r="A44" s="10"/>
      <c r="B44" s="11"/>
      <c r="C44" s="34" t="s">
        <v>50</v>
      </c>
      <c r="D44" s="35"/>
      <c r="E44" s="12" t="s">
        <v>17</v>
      </c>
      <c r="F44" s="13">
        <v>1</v>
      </c>
      <c r="G44" s="14">
        <f>+G45+G46+G47+G48+G49+G50+G51+G52+G53+G54+G55+G56+G57</f>
        <v>0</v>
      </c>
      <c r="H44" s="2"/>
      <c r="I44" s="15">
        <v>35</v>
      </c>
      <c r="J44" s="15">
        <v>3</v>
      </c>
    </row>
    <row r="45" spans="1:10" ht="42" customHeight="1">
      <c r="A45" s="10"/>
      <c r="B45" s="11"/>
      <c r="C45" s="11"/>
      <c r="D45" s="21" t="s">
        <v>27</v>
      </c>
      <c r="E45" s="12" t="s">
        <v>28</v>
      </c>
      <c r="F45" s="13">
        <v>27</v>
      </c>
      <c r="G45" s="22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51</v>
      </c>
      <c r="E46" s="12" t="s">
        <v>32</v>
      </c>
      <c r="F46" s="13">
        <v>2.2999999999999998</v>
      </c>
      <c r="G46" s="22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21" t="s">
        <v>52</v>
      </c>
      <c r="E47" s="12" t="s">
        <v>28</v>
      </c>
      <c r="F47" s="13">
        <v>24</v>
      </c>
      <c r="G47" s="22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21" t="s">
        <v>53</v>
      </c>
      <c r="E48" s="12" t="s">
        <v>28</v>
      </c>
      <c r="F48" s="13">
        <v>24</v>
      </c>
      <c r="G48" s="22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21" t="s">
        <v>54</v>
      </c>
      <c r="E49" s="12" t="s">
        <v>28</v>
      </c>
      <c r="F49" s="13">
        <v>0.4</v>
      </c>
      <c r="G49" s="22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21" t="s">
        <v>55</v>
      </c>
      <c r="E50" s="12" t="s">
        <v>28</v>
      </c>
      <c r="F50" s="13">
        <v>0.1</v>
      </c>
      <c r="G50" s="22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21" t="s">
        <v>56</v>
      </c>
      <c r="E51" s="12" t="s">
        <v>28</v>
      </c>
      <c r="F51" s="13">
        <v>0.1</v>
      </c>
      <c r="G51" s="22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21" t="s">
        <v>57</v>
      </c>
      <c r="E52" s="12" t="s">
        <v>28</v>
      </c>
      <c r="F52" s="13">
        <v>0.1</v>
      </c>
      <c r="G52" s="22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21" t="s">
        <v>58</v>
      </c>
      <c r="E53" s="12" t="s">
        <v>28</v>
      </c>
      <c r="F53" s="13">
        <v>0.2</v>
      </c>
      <c r="G53" s="22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21" t="s">
        <v>59</v>
      </c>
      <c r="E54" s="12" t="s">
        <v>28</v>
      </c>
      <c r="F54" s="13">
        <v>0.2</v>
      </c>
      <c r="G54" s="22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21" t="s">
        <v>60</v>
      </c>
      <c r="E55" s="12" t="s">
        <v>28</v>
      </c>
      <c r="F55" s="13">
        <v>0.1</v>
      </c>
      <c r="G55" s="22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21" t="s">
        <v>61</v>
      </c>
      <c r="E56" s="12" t="s">
        <v>28</v>
      </c>
      <c r="F56" s="13">
        <v>0.1</v>
      </c>
      <c r="G56" s="22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21" t="s">
        <v>62</v>
      </c>
      <c r="E57" s="12" t="s">
        <v>32</v>
      </c>
      <c r="F57" s="13">
        <v>5.3</v>
      </c>
      <c r="G57" s="22"/>
      <c r="H57" s="2"/>
      <c r="I57" s="15">
        <v>48</v>
      </c>
      <c r="J57" s="15">
        <v>4</v>
      </c>
    </row>
    <row r="58" spans="1:10" ht="42" customHeight="1">
      <c r="A58" s="10"/>
      <c r="B58" s="34" t="s">
        <v>63</v>
      </c>
      <c r="C58" s="43"/>
      <c r="D58" s="35"/>
      <c r="E58" s="12" t="s">
        <v>17</v>
      </c>
      <c r="F58" s="13">
        <v>1</v>
      </c>
      <c r="G58" s="14">
        <f>+G59+G63+G67+G74</f>
        <v>0</v>
      </c>
      <c r="H58" s="2"/>
      <c r="I58" s="15">
        <v>49</v>
      </c>
      <c r="J58" s="15">
        <v>2</v>
      </c>
    </row>
    <row r="59" spans="1:10" ht="42" customHeight="1">
      <c r="A59" s="10"/>
      <c r="B59" s="11"/>
      <c r="C59" s="34" t="s">
        <v>64</v>
      </c>
      <c r="D59" s="35"/>
      <c r="E59" s="12" t="s">
        <v>17</v>
      </c>
      <c r="F59" s="13">
        <v>1</v>
      </c>
      <c r="G59" s="14">
        <f>+G60+G61+G62</f>
        <v>0</v>
      </c>
      <c r="H59" s="2"/>
      <c r="I59" s="15">
        <v>50</v>
      </c>
      <c r="J59" s="15">
        <v>3</v>
      </c>
    </row>
    <row r="60" spans="1:10" ht="42" customHeight="1">
      <c r="A60" s="10"/>
      <c r="B60" s="11"/>
      <c r="C60" s="11"/>
      <c r="D60" s="21" t="s">
        <v>27</v>
      </c>
      <c r="E60" s="12" t="s">
        <v>28</v>
      </c>
      <c r="F60" s="13">
        <v>3</v>
      </c>
      <c r="G60" s="22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21" t="s">
        <v>52</v>
      </c>
      <c r="E61" s="12" t="s">
        <v>28</v>
      </c>
      <c r="F61" s="13">
        <v>3</v>
      </c>
      <c r="G61" s="22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21" t="s">
        <v>53</v>
      </c>
      <c r="E62" s="12" t="s">
        <v>28</v>
      </c>
      <c r="F62" s="13">
        <v>3</v>
      </c>
      <c r="G62" s="22"/>
      <c r="H62" s="2"/>
      <c r="I62" s="15">
        <v>53</v>
      </c>
      <c r="J62" s="15">
        <v>4</v>
      </c>
    </row>
    <row r="63" spans="1:10" ht="42" customHeight="1">
      <c r="A63" s="10"/>
      <c r="B63" s="11"/>
      <c r="C63" s="34" t="s">
        <v>65</v>
      </c>
      <c r="D63" s="35"/>
      <c r="E63" s="12" t="s">
        <v>17</v>
      </c>
      <c r="F63" s="13">
        <v>1</v>
      </c>
      <c r="G63" s="14">
        <f>+G64+G65+G66</f>
        <v>0</v>
      </c>
      <c r="H63" s="2"/>
      <c r="I63" s="15">
        <v>54</v>
      </c>
      <c r="J63" s="15">
        <v>3</v>
      </c>
    </row>
    <row r="64" spans="1:10" ht="42" customHeight="1">
      <c r="A64" s="10"/>
      <c r="B64" s="11"/>
      <c r="C64" s="11"/>
      <c r="D64" s="21" t="s">
        <v>66</v>
      </c>
      <c r="E64" s="12" t="s">
        <v>32</v>
      </c>
      <c r="F64" s="13">
        <v>2.4</v>
      </c>
      <c r="G64" s="22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21" t="s">
        <v>67</v>
      </c>
      <c r="E65" s="12" t="s">
        <v>22</v>
      </c>
      <c r="F65" s="13">
        <v>0.3</v>
      </c>
      <c r="G65" s="22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21" t="s">
        <v>68</v>
      </c>
      <c r="E66" s="12" t="s">
        <v>22</v>
      </c>
      <c r="F66" s="13">
        <v>0.3</v>
      </c>
      <c r="G66" s="22"/>
      <c r="H66" s="2"/>
      <c r="I66" s="15">
        <v>57</v>
      </c>
      <c r="J66" s="15">
        <v>4</v>
      </c>
    </row>
    <row r="67" spans="1:10" ht="42" customHeight="1">
      <c r="A67" s="10"/>
      <c r="B67" s="11"/>
      <c r="C67" s="34" t="s">
        <v>69</v>
      </c>
      <c r="D67" s="35"/>
      <c r="E67" s="12" t="s">
        <v>17</v>
      </c>
      <c r="F67" s="13">
        <v>1</v>
      </c>
      <c r="G67" s="14">
        <f>+G68+G69+G70+G71+G72+G73</f>
        <v>0</v>
      </c>
      <c r="H67" s="2"/>
      <c r="I67" s="15">
        <v>58</v>
      </c>
      <c r="J67" s="15">
        <v>3</v>
      </c>
    </row>
    <row r="68" spans="1:10" ht="42" customHeight="1">
      <c r="A68" s="10"/>
      <c r="B68" s="11"/>
      <c r="C68" s="11"/>
      <c r="D68" s="21" t="s">
        <v>137</v>
      </c>
      <c r="E68" s="12" t="s">
        <v>22</v>
      </c>
      <c r="F68" s="13">
        <v>0.4</v>
      </c>
      <c r="G68" s="22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21" t="s">
        <v>29</v>
      </c>
      <c r="E69" s="12" t="s">
        <v>28</v>
      </c>
      <c r="F69" s="13">
        <v>2.6</v>
      </c>
      <c r="G69" s="22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21" t="s">
        <v>138</v>
      </c>
      <c r="E70" s="12" t="s">
        <v>22</v>
      </c>
      <c r="F70" s="13">
        <v>0.1</v>
      </c>
      <c r="G70" s="22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21" t="s">
        <v>33</v>
      </c>
      <c r="E71" s="12" t="s">
        <v>28</v>
      </c>
      <c r="F71" s="13">
        <v>1</v>
      </c>
      <c r="G71" s="22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21" t="s">
        <v>70</v>
      </c>
      <c r="E72" s="12" t="s">
        <v>41</v>
      </c>
      <c r="F72" s="13">
        <v>4</v>
      </c>
      <c r="G72" s="22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21" t="s">
        <v>71</v>
      </c>
      <c r="E73" s="12" t="s">
        <v>43</v>
      </c>
      <c r="F73" s="13">
        <v>3.0000000000000001E-3</v>
      </c>
      <c r="G73" s="22"/>
      <c r="H73" s="2"/>
      <c r="I73" s="15">
        <v>64</v>
      </c>
      <c r="J73" s="15">
        <v>4</v>
      </c>
    </row>
    <row r="74" spans="1:10" ht="42" customHeight="1">
      <c r="A74" s="10"/>
      <c r="B74" s="11"/>
      <c r="C74" s="34" t="s">
        <v>72</v>
      </c>
      <c r="D74" s="35"/>
      <c r="E74" s="12" t="s">
        <v>17</v>
      </c>
      <c r="F74" s="13">
        <v>1</v>
      </c>
      <c r="G74" s="14">
        <f>+G75+G76+G77+G78</f>
        <v>0</v>
      </c>
      <c r="H74" s="2"/>
      <c r="I74" s="15">
        <v>65</v>
      </c>
      <c r="J74" s="15">
        <v>3</v>
      </c>
    </row>
    <row r="75" spans="1:10" ht="42" customHeight="1">
      <c r="A75" s="10"/>
      <c r="B75" s="11"/>
      <c r="C75" s="11"/>
      <c r="D75" s="21" t="s">
        <v>139</v>
      </c>
      <c r="E75" s="12" t="s">
        <v>22</v>
      </c>
      <c r="F75" s="13">
        <v>0.1</v>
      </c>
      <c r="G75" s="22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21" t="s">
        <v>29</v>
      </c>
      <c r="E76" s="12" t="s">
        <v>28</v>
      </c>
      <c r="F76" s="13">
        <v>0.3</v>
      </c>
      <c r="G76" s="22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21" t="s">
        <v>73</v>
      </c>
      <c r="E77" s="12" t="s">
        <v>41</v>
      </c>
      <c r="F77" s="13">
        <v>2</v>
      </c>
      <c r="G77" s="22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21" t="s">
        <v>74</v>
      </c>
      <c r="E78" s="12" t="s">
        <v>43</v>
      </c>
      <c r="F78" s="13">
        <v>1E-3</v>
      </c>
      <c r="G78" s="22"/>
      <c r="H78" s="2"/>
      <c r="I78" s="15">
        <v>69</v>
      </c>
      <c r="J78" s="15">
        <v>4</v>
      </c>
    </row>
    <row r="79" spans="1:10" ht="42" customHeight="1">
      <c r="A79" s="42" t="s">
        <v>75</v>
      </c>
      <c r="B79" s="43"/>
      <c r="C79" s="43"/>
      <c r="D79" s="35"/>
      <c r="E79" s="12" t="s">
        <v>17</v>
      </c>
      <c r="F79" s="13">
        <v>1</v>
      </c>
      <c r="G79" s="14">
        <f>+G80</f>
        <v>0</v>
      </c>
      <c r="H79" s="2"/>
      <c r="I79" s="15">
        <v>70</v>
      </c>
      <c r="J79" s="15">
        <v>1</v>
      </c>
    </row>
    <row r="80" spans="1:10" ht="42" customHeight="1">
      <c r="A80" s="10"/>
      <c r="B80" s="34" t="s">
        <v>76</v>
      </c>
      <c r="C80" s="43"/>
      <c r="D80" s="35"/>
      <c r="E80" s="12" t="s">
        <v>17</v>
      </c>
      <c r="F80" s="13">
        <v>1</v>
      </c>
      <c r="G80" s="14">
        <f>+G81+G84+G87+G93+G95+G98+G100+G102</f>
        <v>0</v>
      </c>
      <c r="H80" s="2"/>
      <c r="I80" s="15">
        <v>71</v>
      </c>
      <c r="J80" s="15">
        <v>2</v>
      </c>
    </row>
    <row r="81" spans="1:10" ht="42" customHeight="1">
      <c r="A81" s="10"/>
      <c r="B81" s="11"/>
      <c r="C81" s="34" t="s">
        <v>77</v>
      </c>
      <c r="D81" s="35"/>
      <c r="E81" s="12" t="s">
        <v>17</v>
      </c>
      <c r="F81" s="13">
        <v>1</v>
      </c>
      <c r="G81" s="14">
        <f>+G82+G83</f>
        <v>0</v>
      </c>
      <c r="H81" s="2"/>
      <c r="I81" s="15">
        <v>72</v>
      </c>
      <c r="J81" s="15">
        <v>3</v>
      </c>
    </row>
    <row r="82" spans="1:10" ht="42" customHeight="1">
      <c r="A82" s="10"/>
      <c r="B82" s="11"/>
      <c r="C82" s="11"/>
      <c r="D82" s="21" t="s">
        <v>78</v>
      </c>
      <c r="E82" s="12" t="s">
        <v>28</v>
      </c>
      <c r="F82" s="13">
        <v>1113</v>
      </c>
      <c r="G82" s="22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21" t="s">
        <v>79</v>
      </c>
      <c r="E83" s="12" t="s">
        <v>28</v>
      </c>
      <c r="F83" s="13">
        <v>1410</v>
      </c>
      <c r="G83" s="22"/>
      <c r="H83" s="2"/>
      <c r="I83" s="15">
        <v>74</v>
      </c>
      <c r="J83" s="15">
        <v>4</v>
      </c>
    </row>
    <row r="84" spans="1:10" ht="42" customHeight="1">
      <c r="A84" s="10"/>
      <c r="B84" s="11"/>
      <c r="C84" s="34" t="s">
        <v>80</v>
      </c>
      <c r="D84" s="35"/>
      <c r="E84" s="12" t="s">
        <v>17</v>
      </c>
      <c r="F84" s="13">
        <v>1</v>
      </c>
      <c r="G84" s="14">
        <f>+G85+G86</f>
        <v>0</v>
      </c>
      <c r="H84" s="2"/>
      <c r="I84" s="15">
        <v>75</v>
      </c>
      <c r="J84" s="15">
        <v>3</v>
      </c>
    </row>
    <row r="85" spans="1:10" ht="42" customHeight="1">
      <c r="A85" s="10"/>
      <c r="B85" s="11"/>
      <c r="C85" s="11"/>
      <c r="D85" s="21" t="s">
        <v>81</v>
      </c>
      <c r="E85" s="12" t="s">
        <v>22</v>
      </c>
      <c r="F85" s="13">
        <v>13.5</v>
      </c>
      <c r="G85" s="22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21" t="s">
        <v>82</v>
      </c>
      <c r="E86" s="12" t="s">
        <v>22</v>
      </c>
      <c r="F86" s="13">
        <v>13.5</v>
      </c>
      <c r="G86" s="22"/>
      <c r="H86" s="2"/>
      <c r="I86" s="15">
        <v>77</v>
      </c>
      <c r="J86" s="15">
        <v>4</v>
      </c>
    </row>
    <row r="87" spans="1:10" ht="42" customHeight="1">
      <c r="A87" s="10"/>
      <c r="B87" s="11"/>
      <c r="C87" s="34" t="s">
        <v>83</v>
      </c>
      <c r="D87" s="35"/>
      <c r="E87" s="12" t="s">
        <v>17</v>
      </c>
      <c r="F87" s="13">
        <v>1</v>
      </c>
      <c r="G87" s="14">
        <f>+G88+G89+G90+G91+G92</f>
        <v>0</v>
      </c>
      <c r="H87" s="2"/>
      <c r="I87" s="15">
        <v>78</v>
      </c>
      <c r="J87" s="15">
        <v>3</v>
      </c>
    </row>
    <row r="88" spans="1:10" ht="42" customHeight="1">
      <c r="A88" s="10"/>
      <c r="B88" s="11"/>
      <c r="C88" s="11"/>
      <c r="D88" s="21" t="s">
        <v>84</v>
      </c>
      <c r="E88" s="12" t="s">
        <v>85</v>
      </c>
      <c r="F88" s="13">
        <v>30</v>
      </c>
      <c r="G88" s="22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21" t="s">
        <v>86</v>
      </c>
      <c r="E89" s="12" t="s">
        <v>85</v>
      </c>
      <c r="F89" s="13">
        <v>5</v>
      </c>
      <c r="G89" s="22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21" t="s">
        <v>87</v>
      </c>
      <c r="E90" s="12" t="s">
        <v>85</v>
      </c>
      <c r="F90" s="13">
        <v>4</v>
      </c>
      <c r="G90" s="22"/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21" t="s">
        <v>88</v>
      </c>
      <c r="E91" s="12" t="s">
        <v>85</v>
      </c>
      <c r="F91" s="13">
        <v>5</v>
      </c>
      <c r="G91" s="22"/>
      <c r="H91" s="2"/>
      <c r="I91" s="15">
        <v>82</v>
      </c>
      <c r="J91" s="15">
        <v>4</v>
      </c>
    </row>
    <row r="92" spans="1:10" ht="42" customHeight="1">
      <c r="A92" s="10"/>
      <c r="B92" s="11"/>
      <c r="C92" s="11"/>
      <c r="D92" s="21" t="s">
        <v>89</v>
      </c>
      <c r="E92" s="12" t="s">
        <v>85</v>
      </c>
      <c r="F92" s="13">
        <v>4</v>
      </c>
      <c r="G92" s="22"/>
      <c r="H92" s="2"/>
      <c r="I92" s="15">
        <v>83</v>
      </c>
      <c r="J92" s="15">
        <v>4</v>
      </c>
    </row>
    <row r="93" spans="1:10" ht="42" customHeight="1">
      <c r="A93" s="10"/>
      <c r="B93" s="11"/>
      <c r="C93" s="34" t="s">
        <v>90</v>
      </c>
      <c r="D93" s="35"/>
      <c r="E93" s="12" t="s">
        <v>17</v>
      </c>
      <c r="F93" s="13">
        <v>1</v>
      </c>
      <c r="G93" s="14">
        <f>+G94</f>
        <v>0</v>
      </c>
      <c r="H93" s="2"/>
      <c r="I93" s="15">
        <v>84</v>
      </c>
      <c r="J93" s="15">
        <v>3</v>
      </c>
    </row>
    <row r="94" spans="1:10" ht="42" customHeight="1">
      <c r="A94" s="10"/>
      <c r="B94" s="11"/>
      <c r="C94" s="11"/>
      <c r="D94" s="21" t="s">
        <v>91</v>
      </c>
      <c r="E94" s="12" t="s">
        <v>35</v>
      </c>
      <c r="F94" s="13">
        <v>1</v>
      </c>
      <c r="G94" s="22"/>
      <c r="H94" s="2"/>
      <c r="I94" s="15">
        <v>85</v>
      </c>
      <c r="J94" s="15">
        <v>4</v>
      </c>
    </row>
    <row r="95" spans="1:10" ht="42" customHeight="1">
      <c r="A95" s="10"/>
      <c r="B95" s="11"/>
      <c r="C95" s="34" t="s">
        <v>92</v>
      </c>
      <c r="D95" s="35"/>
      <c r="E95" s="12" t="s">
        <v>17</v>
      </c>
      <c r="F95" s="13">
        <v>1</v>
      </c>
      <c r="G95" s="14">
        <f>+G96+G97</f>
        <v>0</v>
      </c>
      <c r="H95" s="2"/>
      <c r="I95" s="15">
        <v>86</v>
      </c>
      <c r="J95" s="15">
        <v>3</v>
      </c>
    </row>
    <row r="96" spans="1:10" ht="42" customHeight="1">
      <c r="A96" s="10"/>
      <c r="B96" s="11"/>
      <c r="C96" s="11"/>
      <c r="D96" s="21" t="s">
        <v>93</v>
      </c>
      <c r="E96" s="12" t="s">
        <v>32</v>
      </c>
      <c r="F96" s="13">
        <v>7</v>
      </c>
      <c r="G96" s="22"/>
      <c r="H96" s="2"/>
      <c r="I96" s="15">
        <v>87</v>
      </c>
      <c r="J96" s="15">
        <v>4</v>
      </c>
    </row>
    <row r="97" spans="1:10" ht="42" customHeight="1">
      <c r="A97" s="10"/>
      <c r="B97" s="11"/>
      <c r="C97" s="11"/>
      <c r="D97" s="21" t="s">
        <v>94</v>
      </c>
      <c r="E97" s="12" t="s">
        <v>32</v>
      </c>
      <c r="F97" s="13">
        <v>13</v>
      </c>
      <c r="G97" s="22"/>
      <c r="H97" s="2"/>
      <c r="I97" s="15">
        <v>88</v>
      </c>
      <c r="J97" s="15">
        <v>4</v>
      </c>
    </row>
    <row r="98" spans="1:10" ht="42" customHeight="1">
      <c r="A98" s="10"/>
      <c r="B98" s="11"/>
      <c r="C98" s="34" t="s">
        <v>95</v>
      </c>
      <c r="D98" s="35"/>
      <c r="E98" s="12" t="s">
        <v>17</v>
      </c>
      <c r="F98" s="13">
        <v>1</v>
      </c>
      <c r="G98" s="14">
        <f>+G99</f>
        <v>0</v>
      </c>
      <c r="H98" s="2"/>
      <c r="I98" s="15">
        <v>89</v>
      </c>
      <c r="J98" s="15">
        <v>3</v>
      </c>
    </row>
    <row r="99" spans="1:10" ht="42" customHeight="1">
      <c r="A99" s="10"/>
      <c r="B99" s="11"/>
      <c r="C99" s="11"/>
      <c r="D99" s="21" t="s">
        <v>96</v>
      </c>
      <c r="E99" s="12" t="s">
        <v>28</v>
      </c>
      <c r="F99" s="13">
        <v>1410</v>
      </c>
      <c r="G99" s="22"/>
      <c r="H99" s="2"/>
      <c r="I99" s="15">
        <v>90</v>
      </c>
      <c r="J99" s="15">
        <v>4</v>
      </c>
    </row>
    <row r="100" spans="1:10" ht="42" customHeight="1">
      <c r="A100" s="10"/>
      <c r="B100" s="11"/>
      <c r="C100" s="34" t="s">
        <v>97</v>
      </c>
      <c r="D100" s="35"/>
      <c r="E100" s="12" t="s">
        <v>17</v>
      </c>
      <c r="F100" s="13">
        <v>1</v>
      </c>
      <c r="G100" s="14">
        <f>+G101</f>
        <v>0</v>
      </c>
      <c r="H100" s="2"/>
      <c r="I100" s="15">
        <v>91</v>
      </c>
      <c r="J100" s="15">
        <v>3</v>
      </c>
    </row>
    <row r="101" spans="1:10" ht="42" customHeight="1">
      <c r="A101" s="10"/>
      <c r="B101" s="11"/>
      <c r="C101" s="11"/>
      <c r="D101" s="21" t="s">
        <v>97</v>
      </c>
      <c r="E101" s="12" t="s">
        <v>22</v>
      </c>
      <c r="F101" s="13">
        <v>27</v>
      </c>
      <c r="G101" s="22"/>
      <c r="H101" s="2"/>
      <c r="I101" s="15">
        <v>92</v>
      </c>
      <c r="J101" s="15">
        <v>4</v>
      </c>
    </row>
    <row r="102" spans="1:10" ht="42" customHeight="1">
      <c r="A102" s="10"/>
      <c r="B102" s="11"/>
      <c r="C102" s="34" t="s">
        <v>98</v>
      </c>
      <c r="D102" s="35"/>
      <c r="E102" s="12" t="s">
        <v>17</v>
      </c>
      <c r="F102" s="13">
        <v>1</v>
      </c>
      <c r="G102" s="14">
        <f>+G103+G104+G105</f>
        <v>0</v>
      </c>
      <c r="H102" s="2"/>
      <c r="I102" s="15">
        <v>93</v>
      </c>
      <c r="J102" s="15">
        <v>3</v>
      </c>
    </row>
    <row r="103" spans="1:10" ht="42" customHeight="1">
      <c r="A103" s="10"/>
      <c r="B103" s="11"/>
      <c r="C103" s="11"/>
      <c r="D103" s="21" t="s">
        <v>99</v>
      </c>
      <c r="E103" s="12" t="s">
        <v>22</v>
      </c>
      <c r="F103" s="13">
        <v>1.7</v>
      </c>
      <c r="G103" s="22"/>
      <c r="H103" s="2"/>
      <c r="I103" s="15">
        <v>94</v>
      </c>
      <c r="J103" s="15">
        <v>4</v>
      </c>
    </row>
    <row r="104" spans="1:10" ht="42" customHeight="1">
      <c r="A104" s="10"/>
      <c r="B104" s="11"/>
      <c r="C104" s="11"/>
      <c r="D104" s="21" t="s">
        <v>100</v>
      </c>
      <c r="E104" s="12" t="s">
        <v>22</v>
      </c>
      <c r="F104" s="13">
        <v>0.3</v>
      </c>
      <c r="G104" s="22"/>
      <c r="H104" s="2"/>
      <c r="I104" s="15">
        <v>95</v>
      </c>
      <c r="J104" s="15">
        <v>4</v>
      </c>
    </row>
    <row r="105" spans="1:10" ht="42" customHeight="1">
      <c r="A105" s="10"/>
      <c r="B105" s="11"/>
      <c r="C105" s="11"/>
      <c r="D105" s="21" t="s">
        <v>101</v>
      </c>
      <c r="E105" s="12" t="s">
        <v>22</v>
      </c>
      <c r="F105" s="13">
        <v>0.4</v>
      </c>
      <c r="G105" s="22"/>
      <c r="H105" s="2"/>
      <c r="I105" s="15">
        <v>96</v>
      </c>
      <c r="J105" s="15">
        <v>4</v>
      </c>
    </row>
    <row r="106" spans="1:10" ht="42" customHeight="1">
      <c r="A106" s="42" t="s">
        <v>102</v>
      </c>
      <c r="B106" s="43"/>
      <c r="C106" s="43"/>
      <c r="D106" s="35"/>
      <c r="E106" s="12" t="s">
        <v>17</v>
      </c>
      <c r="F106" s="13">
        <v>1</v>
      </c>
      <c r="G106" s="14">
        <f>+G107+G124</f>
        <v>0</v>
      </c>
      <c r="H106" s="2"/>
      <c r="I106" s="15">
        <v>97</v>
      </c>
      <c r="J106" s="15"/>
    </row>
    <row r="107" spans="1:10" ht="42" customHeight="1">
      <c r="A107" s="42" t="s">
        <v>103</v>
      </c>
      <c r="B107" s="43"/>
      <c r="C107" s="43"/>
      <c r="D107" s="35"/>
      <c r="E107" s="12" t="s">
        <v>17</v>
      </c>
      <c r="F107" s="13">
        <v>1</v>
      </c>
      <c r="G107" s="14">
        <f>+G108+G109+G113+G117</f>
        <v>0</v>
      </c>
      <c r="H107" s="2"/>
      <c r="I107" s="15">
        <v>98</v>
      </c>
      <c r="J107" s="15">
        <v>200</v>
      </c>
    </row>
    <row r="108" spans="1:10" ht="42" customHeight="1">
      <c r="A108" s="42" t="s">
        <v>104</v>
      </c>
      <c r="B108" s="43"/>
      <c r="C108" s="43"/>
      <c r="D108" s="35"/>
      <c r="E108" s="12" t="s">
        <v>17</v>
      </c>
      <c r="F108" s="13">
        <v>1</v>
      </c>
      <c r="G108" s="22"/>
      <c r="H108" s="2"/>
      <c r="I108" s="15">
        <v>99</v>
      </c>
      <c r="J108" s="15"/>
    </row>
    <row r="109" spans="1:10" ht="42" customHeight="1">
      <c r="A109" s="42" t="s">
        <v>105</v>
      </c>
      <c r="B109" s="43"/>
      <c r="C109" s="43"/>
      <c r="D109" s="35"/>
      <c r="E109" s="12" t="s">
        <v>17</v>
      </c>
      <c r="F109" s="13">
        <v>1</v>
      </c>
      <c r="G109" s="14">
        <f>+G110</f>
        <v>0</v>
      </c>
      <c r="H109" s="2"/>
      <c r="I109" s="15">
        <v>100</v>
      </c>
      <c r="J109" s="15">
        <v>1</v>
      </c>
    </row>
    <row r="110" spans="1:10" ht="42" customHeight="1">
      <c r="A110" s="10"/>
      <c r="B110" s="34" t="s">
        <v>106</v>
      </c>
      <c r="C110" s="43"/>
      <c r="D110" s="35"/>
      <c r="E110" s="12" t="s">
        <v>17</v>
      </c>
      <c r="F110" s="13">
        <v>1</v>
      </c>
      <c r="G110" s="14">
        <f>+G111</f>
        <v>0</v>
      </c>
      <c r="H110" s="2"/>
      <c r="I110" s="15">
        <v>101</v>
      </c>
      <c r="J110" s="15">
        <v>2</v>
      </c>
    </row>
    <row r="111" spans="1:10" ht="42" customHeight="1">
      <c r="A111" s="10"/>
      <c r="B111" s="11"/>
      <c r="C111" s="34" t="s">
        <v>105</v>
      </c>
      <c r="D111" s="35"/>
      <c r="E111" s="12" t="s">
        <v>17</v>
      </c>
      <c r="F111" s="13">
        <v>1</v>
      </c>
      <c r="G111" s="14">
        <f>+G112</f>
        <v>0</v>
      </c>
      <c r="H111" s="2"/>
      <c r="I111" s="15">
        <v>102</v>
      </c>
      <c r="J111" s="15">
        <v>3</v>
      </c>
    </row>
    <row r="112" spans="1:10" ht="42" customHeight="1">
      <c r="A112" s="10"/>
      <c r="B112" s="11"/>
      <c r="C112" s="11"/>
      <c r="D112" s="21" t="s">
        <v>107</v>
      </c>
      <c r="E112" s="12" t="s">
        <v>43</v>
      </c>
      <c r="F112" s="13">
        <v>192.16</v>
      </c>
      <c r="G112" s="22"/>
      <c r="H112" s="2"/>
      <c r="I112" s="15">
        <v>103</v>
      </c>
      <c r="J112" s="15">
        <v>4</v>
      </c>
    </row>
    <row r="113" spans="1:10" ht="42" customHeight="1">
      <c r="A113" s="42" t="s">
        <v>108</v>
      </c>
      <c r="B113" s="43"/>
      <c r="C113" s="43"/>
      <c r="D113" s="35"/>
      <c r="E113" s="12" t="s">
        <v>17</v>
      </c>
      <c r="F113" s="13">
        <v>1</v>
      </c>
      <c r="G113" s="14">
        <f>+G114</f>
        <v>0</v>
      </c>
      <c r="H113" s="2"/>
      <c r="I113" s="15">
        <v>104</v>
      </c>
      <c r="J113" s="15">
        <v>1</v>
      </c>
    </row>
    <row r="114" spans="1:10" ht="42" customHeight="1">
      <c r="A114" s="10"/>
      <c r="B114" s="34" t="s">
        <v>106</v>
      </c>
      <c r="C114" s="43"/>
      <c r="D114" s="35"/>
      <c r="E114" s="12" t="s">
        <v>17</v>
      </c>
      <c r="F114" s="13">
        <v>1</v>
      </c>
      <c r="G114" s="14">
        <f>+G115</f>
        <v>0</v>
      </c>
      <c r="H114" s="2"/>
      <c r="I114" s="15">
        <v>105</v>
      </c>
      <c r="J114" s="15">
        <v>2</v>
      </c>
    </row>
    <row r="115" spans="1:10" ht="42" customHeight="1">
      <c r="A115" s="10"/>
      <c r="B115" s="11"/>
      <c r="C115" s="34" t="s">
        <v>108</v>
      </c>
      <c r="D115" s="35"/>
      <c r="E115" s="12" t="s">
        <v>17</v>
      </c>
      <c r="F115" s="13">
        <v>1</v>
      </c>
      <c r="G115" s="14">
        <f>+G116</f>
        <v>0</v>
      </c>
      <c r="H115" s="2"/>
      <c r="I115" s="15">
        <v>106</v>
      </c>
      <c r="J115" s="15">
        <v>3</v>
      </c>
    </row>
    <row r="116" spans="1:10" ht="42" customHeight="1">
      <c r="A116" s="10"/>
      <c r="B116" s="11"/>
      <c r="C116" s="11"/>
      <c r="D116" s="21" t="s">
        <v>109</v>
      </c>
      <c r="E116" s="12" t="s">
        <v>110</v>
      </c>
      <c r="F116" s="13">
        <v>2</v>
      </c>
      <c r="G116" s="22"/>
      <c r="H116" s="2"/>
      <c r="I116" s="15">
        <v>107</v>
      </c>
      <c r="J116" s="15">
        <v>4</v>
      </c>
    </row>
    <row r="117" spans="1:10" ht="42" customHeight="1">
      <c r="A117" s="42" t="s">
        <v>111</v>
      </c>
      <c r="B117" s="43"/>
      <c r="C117" s="43"/>
      <c r="D117" s="35"/>
      <c r="E117" s="12" t="s">
        <v>17</v>
      </c>
      <c r="F117" s="13">
        <v>1</v>
      </c>
      <c r="G117" s="14">
        <f>+G118</f>
        <v>0</v>
      </c>
      <c r="H117" s="2"/>
      <c r="I117" s="15">
        <v>108</v>
      </c>
      <c r="J117" s="15">
        <v>1</v>
      </c>
    </row>
    <row r="118" spans="1:10" ht="42" customHeight="1">
      <c r="A118" s="10"/>
      <c r="B118" s="34" t="s">
        <v>106</v>
      </c>
      <c r="C118" s="43"/>
      <c r="D118" s="35"/>
      <c r="E118" s="12" t="s">
        <v>17</v>
      </c>
      <c r="F118" s="13">
        <v>1</v>
      </c>
      <c r="G118" s="14">
        <f>+G119</f>
        <v>0</v>
      </c>
      <c r="H118" s="2"/>
      <c r="I118" s="15">
        <v>109</v>
      </c>
      <c r="J118" s="15">
        <v>2</v>
      </c>
    </row>
    <row r="119" spans="1:10" ht="42" customHeight="1">
      <c r="A119" s="10"/>
      <c r="B119" s="11"/>
      <c r="C119" s="34" t="s">
        <v>111</v>
      </c>
      <c r="D119" s="35"/>
      <c r="E119" s="12" t="s">
        <v>17</v>
      </c>
      <c r="F119" s="13">
        <v>1</v>
      </c>
      <c r="G119" s="14">
        <f>+G120+G121+G122+G123</f>
        <v>0</v>
      </c>
      <c r="H119" s="2"/>
      <c r="I119" s="15">
        <v>110</v>
      </c>
      <c r="J119" s="15">
        <v>3</v>
      </c>
    </row>
    <row r="120" spans="1:10" ht="42" customHeight="1">
      <c r="A120" s="10"/>
      <c r="B120" s="11"/>
      <c r="C120" s="11"/>
      <c r="D120" s="21" t="s">
        <v>112</v>
      </c>
      <c r="E120" s="12" t="s">
        <v>113</v>
      </c>
      <c r="F120" s="13">
        <v>2</v>
      </c>
      <c r="G120" s="22"/>
      <c r="H120" s="2"/>
      <c r="I120" s="15">
        <v>111</v>
      </c>
      <c r="J120" s="15">
        <v>4</v>
      </c>
    </row>
    <row r="121" spans="1:10" ht="42" customHeight="1">
      <c r="A121" s="10"/>
      <c r="B121" s="11"/>
      <c r="C121" s="11"/>
      <c r="D121" s="21" t="s">
        <v>114</v>
      </c>
      <c r="E121" s="12" t="s">
        <v>113</v>
      </c>
      <c r="F121" s="13">
        <v>2</v>
      </c>
      <c r="G121" s="22"/>
      <c r="H121" s="2"/>
      <c r="I121" s="15">
        <v>112</v>
      </c>
      <c r="J121" s="15">
        <v>4</v>
      </c>
    </row>
    <row r="122" spans="1:10" ht="42" customHeight="1">
      <c r="A122" s="10"/>
      <c r="B122" s="11"/>
      <c r="C122" s="11"/>
      <c r="D122" s="21" t="s">
        <v>115</v>
      </c>
      <c r="E122" s="12" t="s">
        <v>113</v>
      </c>
      <c r="F122" s="13">
        <v>2</v>
      </c>
      <c r="G122" s="22"/>
      <c r="H122" s="2"/>
      <c r="I122" s="15">
        <v>113</v>
      </c>
      <c r="J122" s="15">
        <v>4</v>
      </c>
    </row>
    <row r="123" spans="1:10" ht="42" customHeight="1">
      <c r="A123" s="10"/>
      <c r="B123" s="11"/>
      <c r="C123" s="11"/>
      <c r="D123" s="21" t="s">
        <v>116</v>
      </c>
      <c r="E123" s="12" t="s">
        <v>113</v>
      </c>
      <c r="F123" s="13">
        <v>2</v>
      </c>
      <c r="G123" s="22"/>
      <c r="H123" s="2"/>
      <c r="I123" s="15">
        <v>114</v>
      </c>
      <c r="J123" s="15">
        <v>4</v>
      </c>
    </row>
    <row r="124" spans="1:10" ht="42" customHeight="1">
      <c r="A124" s="42" t="s">
        <v>117</v>
      </c>
      <c r="B124" s="43"/>
      <c r="C124" s="43"/>
      <c r="D124" s="35"/>
      <c r="E124" s="12" t="s">
        <v>17</v>
      </c>
      <c r="F124" s="13">
        <v>1</v>
      </c>
      <c r="G124" s="22"/>
      <c r="H124" s="2"/>
      <c r="I124" s="15">
        <v>115</v>
      </c>
      <c r="J124" s="15">
        <v>210</v>
      </c>
    </row>
    <row r="125" spans="1:10" ht="42" customHeight="1">
      <c r="A125" s="42" t="s">
        <v>118</v>
      </c>
      <c r="B125" s="43"/>
      <c r="C125" s="43"/>
      <c r="D125" s="35"/>
      <c r="E125" s="12" t="s">
        <v>17</v>
      </c>
      <c r="F125" s="13">
        <v>1</v>
      </c>
      <c r="G125" s="22"/>
      <c r="H125" s="2"/>
      <c r="I125" s="15">
        <v>116</v>
      </c>
      <c r="J125" s="15">
        <v>220</v>
      </c>
    </row>
    <row r="126" spans="1:10" ht="42" customHeight="1">
      <c r="A126" s="44" t="s">
        <v>119</v>
      </c>
      <c r="B126" s="45"/>
      <c r="C126" s="45"/>
      <c r="D126" s="46"/>
      <c r="E126" s="23" t="s">
        <v>17</v>
      </c>
      <c r="F126" s="24">
        <v>1</v>
      </c>
      <c r="G126" s="25">
        <f>+G10+G125</f>
        <v>0</v>
      </c>
      <c r="H126" s="26"/>
      <c r="I126" s="27">
        <v>117</v>
      </c>
      <c r="J126" s="27"/>
    </row>
    <row r="127" spans="1:10" ht="42" customHeight="1">
      <c r="A127" s="42" t="s">
        <v>16</v>
      </c>
      <c r="B127" s="43"/>
      <c r="C127" s="43"/>
      <c r="D127" s="35"/>
      <c r="E127" s="12" t="s">
        <v>17</v>
      </c>
      <c r="F127" s="13">
        <v>1</v>
      </c>
      <c r="G127" s="14">
        <f>+G128+G137+G150</f>
        <v>0</v>
      </c>
      <c r="H127" s="2"/>
      <c r="I127" s="15">
        <v>118</v>
      </c>
      <c r="J127" s="15"/>
    </row>
    <row r="128" spans="1:10" ht="42" customHeight="1">
      <c r="A128" s="42" t="s">
        <v>120</v>
      </c>
      <c r="B128" s="43"/>
      <c r="C128" s="43"/>
      <c r="D128" s="35"/>
      <c r="E128" s="12" t="s">
        <v>17</v>
      </c>
      <c r="F128" s="13">
        <v>1</v>
      </c>
      <c r="G128" s="14">
        <f>+G129+G134</f>
        <v>0</v>
      </c>
      <c r="H128" s="2"/>
      <c r="I128" s="15">
        <v>119</v>
      </c>
      <c r="J128" s="15"/>
    </row>
    <row r="129" spans="1:10" ht="42" customHeight="1">
      <c r="A129" s="42" t="s">
        <v>121</v>
      </c>
      <c r="B129" s="43"/>
      <c r="C129" s="43"/>
      <c r="D129" s="35"/>
      <c r="E129" s="12" t="s">
        <v>17</v>
      </c>
      <c r="F129" s="13">
        <v>1</v>
      </c>
      <c r="G129" s="14">
        <f>+G130</f>
        <v>0</v>
      </c>
      <c r="H129" s="2"/>
      <c r="I129" s="15">
        <v>120</v>
      </c>
      <c r="J129" s="15">
        <v>1</v>
      </c>
    </row>
    <row r="130" spans="1:10" ht="42" customHeight="1">
      <c r="A130" s="10"/>
      <c r="B130" s="34" t="s">
        <v>122</v>
      </c>
      <c r="C130" s="43"/>
      <c r="D130" s="35"/>
      <c r="E130" s="12" t="s">
        <v>17</v>
      </c>
      <c r="F130" s="13">
        <v>1</v>
      </c>
      <c r="G130" s="14">
        <f>+G131</f>
        <v>0</v>
      </c>
      <c r="H130" s="2"/>
      <c r="I130" s="15">
        <v>121</v>
      </c>
      <c r="J130" s="15">
        <v>2</v>
      </c>
    </row>
    <row r="131" spans="1:10" ht="42" customHeight="1">
      <c r="A131" s="10"/>
      <c r="B131" s="11"/>
      <c r="C131" s="34" t="s">
        <v>122</v>
      </c>
      <c r="D131" s="35"/>
      <c r="E131" s="12" t="s">
        <v>17</v>
      </c>
      <c r="F131" s="13">
        <v>1</v>
      </c>
      <c r="G131" s="14">
        <f>+G132+G133</f>
        <v>0</v>
      </c>
      <c r="H131" s="2"/>
      <c r="I131" s="15">
        <v>122</v>
      </c>
      <c r="J131" s="15">
        <v>3</v>
      </c>
    </row>
    <row r="132" spans="1:10" ht="42" customHeight="1">
      <c r="A132" s="10"/>
      <c r="B132" s="11"/>
      <c r="C132" s="11"/>
      <c r="D132" s="21" t="s">
        <v>123</v>
      </c>
      <c r="E132" s="12" t="s">
        <v>17</v>
      </c>
      <c r="F132" s="13">
        <v>1</v>
      </c>
      <c r="G132" s="22"/>
      <c r="H132" s="2"/>
      <c r="I132" s="15">
        <v>123</v>
      </c>
      <c r="J132" s="15">
        <v>4</v>
      </c>
    </row>
    <row r="133" spans="1:10" ht="42" customHeight="1">
      <c r="A133" s="10"/>
      <c r="B133" s="11"/>
      <c r="C133" s="11"/>
      <c r="D133" s="21" t="s">
        <v>124</v>
      </c>
      <c r="E133" s="12" t="s">
        <v>17</v>
      </c>
      <c r="F133" s="13">
        <v>1</v>
      </c>
      <c r="G133" s="22"/>
      <c r="H133" s="2"/>
      <c r="I133" s="15">
        <v>124</v>
      </c>
      <c r="J133" s="15">
        <v>4</v>
      </c>
    </row>
    <row r="134" spans="1:10" ht="42" customHeight="1">
      <c r="A134" s="42" t="s">
        <v>125</v>
      </c>
      <c r="B134" s="43"/>
      <c r="C134" s="43"/>
      <c r="D134" s="35"/>
      <c r="E134" s="12" t="s">
        <v>17</v>
      </c>
      <c r="F134" s="13">
        <v>1</v>
      </c>
      <c r="G134" s="14">
        <f>+G135+G136</f>
        <v>0</v>
      </c>
      <c r="H134" s="2"/>
      <c r="I134" s="15">
        <v>125</v>
      </c>
      <c r="J134" s="15"/>
    </row>
    <row r="135" spans="1:10" ht="42" customHeight="1">
      <c r="A135" s="42" t="s">
        <v>126</v>
      </c>
      <c r="B135" s="43"/>
      <c r="C135" s="43"/>
      <c r="D135" s="35"/>
      <c r="E135" s="12" t="s">
        <v>17</v>
      </c>
      <c r="F135" s="13">
        <v>1</v>
      </c>
      <c r="G135" s="22"/>
      <c r="H135" s="2"/>
      <c r="I135" s="15">
        <v>126</v>
      </c>
      <c r="J135" s="15"/>
    </row>
    <row r="136" spans="1:10" ht="42" customHeight="1">
      <c r="A136" s="42" t="s">
        <v>127</v>
      </c>
      <c r="B136" s="43"/>
      <c r="C136" s="43"/>
      <c r="D136" s="35"/>
      <c r="E136" s="12" t="s">
        <v>17</v>
      </c>
      <c r="F136" s="13">
        <v>1</v>
      </c>
      <c r="G136" s="22"/>
      <c r="H136" s="2"/>
      <c r="I136" s="15">
        <v>127</v>
      </c>
      <c r="J136" s="15"/>
    </row>
    <row r="137" spans="1:10" ht="42" customHeight="1">
      <c r="A137" s="42" t="s">
        <v>128</v>
      </c>
      <c r="B137" s="43"/>
      <c r="C137" s="43"/>
      <c r="D137" s="35"/>
      <c r="E137" s="12" t="s">
        <v>17</v>
      </c>
      <c r="F137" s="13">
        <v>1</v>
      </c>
      <c r="G137" s="14">
        <f>+G138+G145</f>
        <v>0</v>
      </c>
      <c r="H137" s="2"/>
      <c r="I137" s="15">
        <v>128</v>
      </c>
      <c r="J137" s="15"/>
    </row>
    <row r="138" spans="1:10" ht="42" customHeight="1">
      <c r="A138" s="42" t="s">
        <v>18</v>
      </c>
      <c r="B138" s="43"/>
      <c r="C138" s="43"/>
      <c r="D138" s="35"/>
      <c r="E138" s="12" t="s">
        <v>17</v>
      </c>
      <c r="F138" s="13">
        <v>1</v>
      </c>
      <c r="G138" s="14">
        <f>+G139+G142</f>
        <v>0</v>
      </c>
      <c r="H138" s="2"/>
      <c r="I138" s="15">
        <v>129</v>
      </c>
      <c r="J138" s="15"/>
    </row>
    <row r="139" spans="1:10" ht="42" customHeight="1">
      <c r="A139" s="10"/>
      <c r="B139" s="34" t="s">
        <v>129</v>
      </c>
      <c r="C139" s="43"/>
      <c r="D139" s="35"/>
      <c r="E139" s="12" t="s">
        <v>17</v>
      </c>
      <c r="F139" s="13">
        <v>1</v>
      </c>
      <c r="G139" s="14">
        <f>+G140</f>
        <v>0</v>
      </c>
      <c r="H139" s="2"/>
      <c r="I139" s="15">
        <v>130</v>
      </c>
      <c r="J139" s="15">
        <v>2</v>
      </c>
    </row>
    <row r="140" spans="1:10" ht="42" customHeight="1">
      <c r="A140" s="10"/>
      <c r="B140" s="11"/>
      <c r="C140" s="34" t="s">
        <v>129</v>
      </c>
      <c r="D140" s="35"/>
      <c r="E140" s="12" t="s">
        <v>17</v>
      </c>
      <c r="F140" s="13">
        <v>1</v>
      </c>
      <c r="G140" s="14">
        <f>+G141</f>
        <v>0</v>
      </c>
      <c r="H140" s="2"/>
      <c r="I140" s="15">
        <v>131</v>
      </c>
      <c r="J140" s="15">
        <v>3</v>
      </c>
    </row>
    <row r="141" spans="1:10" ht="42" customHeight="1">
      <c r="A141" s="10"/>
      <c r="B141" s="11"/>
      <c r="C141" s="11"/>
      <c r="D141" s="21" t="s">
        <v>130</v>
      </c>
      <c r="E141" s="12" t="s">
        <v>17</v>
      </c>
      <c r="F141" s="13">
        <v>1</v>
      </c>
      <c r="G141" s="22"/>
      <c r="H141" s="2"/>
      <c r="I141" s="15">
        <v>132</v>
      </c>
      <c r="J141" s="15">
        <v>4</v>
      </c>
    </row>
    <row r="142" spans="1:10" ht="42" customHeight="1">
      <c r="A142" s="10"/>
      <c r="B142" s="34" t="s">
        <v>131</v>
      </c>
      <c r="C142" s="43"/>
      <c r="D142" s="35"/>
      <c r="E142" s="12" t="s">
        <v>17</v>
      </c>
      <c r="F142" s="13">
        <v>1</v>
      </c>
      <c r="G142" s="14">
        <f>+G143</f>
        <v>0</v>
      </c>
      <c r="H142" s="2"/>
      <c r="I142" s="15">
        <v>133</v>
      </c>
      <c r="J142" s="15">
        <v>2</v>
      </c>
    </row>
    <row r="143" spans="1:10" ht="42" customHeight="1">
      <c r="A143" s="10"/>
      <c r="B143" s="11"/>
      <c r="C143" s="34" t="s">
        <v>131</v>
      </c>
      <c r="D143" s="35"/>
      <c r="E143" s="12" t="s">
        <v>17</v>
      </c>
      <c r="F143" s="13">
        <v>1</v>
      </c>
      <c r="G143" s="14">
        <f>+G144</f>
        <v>0</v>
      </c>
      <c r="H143" s="2"/>
      <c r="I143" s="15">
        <v>134</v>
      </c>
      <c r="J143" s="15">
        <v>3</v>
      </c>
    </row>
    <row r="144" spans="1:10" ht="42" customHeight="1">
      <c r="A144" s="10"/>
      <c r="B144" s="11"/>
      <c r="C144" s="11"/>
      <c r="D144" s="21" t="s">
        <v>131</v>
      </c>
      <c r="E144" s="12" t="s">
        <v>17</v>
      </c>
      <c r="F144" s="13">
        <v>1</v>
      </c>
      <c r="G144" s="22"/>
      <c r="H144" s="2"/>
      <c r="I144" s="15">
        <v>135</v>
      </c>
      <c r="J144" s="15">
        <v>4</v>
      </c>
    </row>
    <row r="145" spans="1:10" ht="42" customHeight="1">
      <c r="A145" s="42" t="s">
        <v>102</v>
      </c>
      <c r="B145" s="43"/>
      <c r="C145" s="43"/>
      <c r="D145" s="35"/>
      <c r="E145" s="12" t="s">
        <v>17</v>
      </c>
      <c r="F145" s="13">
        <v>1</v>
      </c>
      <c r="G145" s="14">
        <f>+G146+G148+G149</f>
        <v>0</v>
      </c>
      <c r="H145" s="2"/>
      <c r="I145" s="15">
        <v>136</v>
      </c>
      <c r="J145" s="15"/>
    </row>
    <row r="146" spans="1:10" ht="42" customHeight="1">
      <c r="A146" s="42" t="s">
        <v>103</v>
      </c>
      <c r="B146" s="43"/>
      <c r="C146" s="43"/>
      <c r="D146" s="35"/>
      <c r="E146" s="12" t="s">
        <v>17</v>
      </c>
      <c r="F146" s="13">
        <v>1</v>
      </c>
      <c r="G146" s="14">
        <f>+G147</f>
        <v>0</v>
      </c>
      <c r="H146" s="2"/>
      <c r="I146" s="15">
        <v>137</v>
      </c>
      <c r="J146" s="15">
        <v>200</v>
      </c>
    </row>
    <row r="147" spans="1:10" ht="42" customHeight="1">
      <c r="A147" s="42" t="s">
        <v>104</v>
      </c>
      <c r="B147" s="43"/>
      <c r="C147" s="43"/>
      <c r="D147" s="35"/>
      <c r="E147" s="12" t="s">
        <v>17</v>
      </c>
      <c r="F147" s="13">
        <v>1</v>
      </c>
      <c r="G147" s="22"/>
      <c r="H147" s="2"/>
      <c r="I147" s="15">
        <v>138</v>
      </c>
      <c r="J147" s="15"/>
    </row>
    <row r="148" spans="1:10" ht="42" customHeight="1">
      <c r="A148" s="42" t="s">
        <v>117</v>
      </c>
      <c r="B148" s="43"/>
      <c r="C148" s="43"/>
      <c r="D148" s="35"/>
      <c r="E148" s="12" t="s">
        <v>17</v>
      </c>
      <c r="F148" s="13">
        <v>1</v>
      </c>
      <c r="G148" s="22"/>
      <c r="H148" s="2"/>
      <c r="I148" s="15">
        <v>139</v>
      </c>
      <c r="J148" s="15">
        <v>210</v>
      </c>
    </row>
    <row r="149" spans="1:10" ht="42" customHeight="1">
      <c r="A149" s="42" t="s">
        <v>132</v>
      </c>
      <c r="B149" s="43"/>
      <c r="C149" s="43"/>
      <c r="D149" s="35"/>
      <c r="E149" s="12" t="s">
        <v>17</v>
      </c>
      <c r="F149" s="13">
        <v>1</v>
      </c>
      <c r="G149" s="22"/>
      <c r="H149" s="2"/>
      <c r="I149" s="15">
        <v>140</v>
      </c>
      <c r="J149" s="15"/>
    </row>
    <row r="150" spans="1:10" ht="42" customHeight="1">
      <c r="A150" s="42" t="s">
        <v>133</v>
      </c>
      <c r="B150" s="43"/>
      <c r="C150" s="43"/>
      <c r="D150" s="35"/>
      <c r="E150" s="12" t="s">
        <v>17</v>
      </c>
      <c r="F150" s="13">
        <v>1</v>
      </c>
      <c r="G150" s="22"/>
      <c r="H150" s="2"/>
      <c r="I150" s="15">
        <v>141</v>
      </c>
      <c r="J150" s="15"/>
    </row>
    <row r="151" spans="1:10" ht="42" customHeight="1">
      <c r="A151" s="42" t="s">
        <v>118</v>
      </c>
      <c r="B151" s="43"/>
      <c r="C151" s="43"/>
      <c r="D151" s="35"/>
      <c r="E151" s="12" t="s">
        <v>17</v>
      </c>
      <c r="F151" s="13">
        <v>1</v>
      </c>
      <c r="G151" s="22"/>
      <c r="H151" s="2"/>
      <c r="I151" s="15">
        <v>142</v>
      </c>
      <c r="J151" s="15">
        <v>220</v>
      </c>
    </row>
    <row r="152" spans="1:10" ht="42" customHeight="1">
      <c r="A152" s="44" t="s">
        <v>119</v>
      </c>
      <c r="B152" s="45"/>
      <c r="C152" s="45"/>
      <c r="D152" s="46"/>
      <c r="E152" s="23" t="s">
        <v>17</v>
      </c>
      <c r="F152" s="24">
        <v>1</v>
      </c>
      <c r="G152" s="25">
        <f>+G127+G151</f>
        <v>0</v>
      </c>
      <c r="H152" s="26"/>
      <c r="I152" s="27">
        <v>143</v>
      </c>
      <c r="J152" s="27"/>
    </row>
    <row r="153" spans="1:10" ht="42" customHeight="1">
      <c r="A153" s="36" t="s">
        <v>11</v>
      </c>
      <c r="B153" s="37"/>
      <c r="C153" s="37"/>
      <c r="D153" s="38"/>
      <c r="E153" s="16" t="s">
        <v>12</v>
      </c>
      <c r="F153" s="17">
        <v>1</v>
      </c>
      <c r="G153" s="14">
        <f>+G11+G138</f>
        <v>0</v>
      </c>
      <c r="I153" s="15">
        <v>144</v>
      </c>
      <c r="J153" s="15">
        <v>20</v>
      </c>
    </row>
    <row r="154" spans="1:10" ht="42" customHeight="1">
      <c r="A154" s="36" t="s">
        <v>134</v>
      </c>
      <c r="B154" s="37"/>
      <c r="C154" s="37"/>
      <c r="D154" s="38"/>
      <c r="E154" s="16" t="s">
        <v>12</v>
      </c>
      <c r="F154" s="17">
        <v>1</v>
      </c>
      <c r="G154" s="14">
        <f>+G126+G152</f>
        <v>0</v>
      </c>
      <c r="I154" s="15">
        <v>145</v>
      </c>
      <c r="J154" s="15">
        <v>30</v>
      </c>
    </row>
    <row r="155" spans="1:10" ht="42" customHeight="1">
      <c r="A155" s="39" t="s">
        <v>13</v>
      </c>
      <c r="B155" s="40"/>
      <c r="C155" s="40"/>
      <c r="D155" s="41"/>
      <c r="E155" s="18" t="s">
        <v>14</v>
      </c>
      <c r="F155" s="19" t="s">
        <v>14</v>
      </c>
      <c r="G155" s="20">
        <f>G154</f>
        <v>0</v>
      </c>
      <c r="I155" s="15">
        <v>146</v>
      </c>
      <c r="J155" s="15">
        <v>90</v>
      </c>
    </row>
    <row r="156" spans="1:10" ht="42" customHeight="1"/>
    <row r="157" spans="1:10" ht="42" customHeight="1"/>
  </sheetData>
  <sheetProtection algorithmName="SHA-512" hashValue="/4m0hW699RuvrLV3joDPR/Sz+Snxr5thM6lFDZW4Sp/S9b6R4yba1QPqA3VC9LTIJcFkrW6MAWnJGJoLIzyh4Q==" saltValue="LVyGwRWi6cwn+gDMQJc5VA==" spinCount="100000" sheet="1" objects="1" scenarios="1"/>
  <mergeCells count="71">
    <mergeCell ref="A150:D150"/>
    <mergeCell ref="A151:D151"/>
    <mergeCell ref="A152:D152"/>
    <mergeCell ref="C143:D143"/>
    <mergeCell ref="A145:D145"/>
    <mergeCell ref="A146:D146"/>
    <mergeCell ref="A147:D147"/>
    <mergeCell ref="A148:D148"/>
    <mergeCell ref="A149:D149"/>
    <mergeCell ref="B142:D142"/>
    <mergeCell ref="A128:D128"/>
    <mergeCell ref="A129:D129"/>
    <mergeCell ref="B130:D130"/>
    <mergeCell ref="C131:D131"/>
    <mergeCell ref="A134:D134"/>
    <mergeCell ref="A135:D135"/>
    <mergeCell ref="A136:D136"/>
    <mergeCell ref="A137:D137"/>
    <mergeCell ref="A138:D138"/>
    <mergeCell ref="B139:D139"/>
    <mergeCell ref="C140:D140"/>
    <mergeCell ref="C119:D119"/>
    <mergeCell ref="A124:D124"/>
    <mergeCell ref="A125:D125"/>
    <mergeCell ref="A126:D126"/>
    <mergeCell ref="A127:D127"/>
    <mergeCell ref="C98:D98"/>
    <mergeCell ref="B118:D118"/>
    <mergeCell ref="C102:D102"/>
    <mergeCell ref="A106:D106"/>
    <mergeCell ref="A107:D107"/>
    <mergeCell ref="A108:D108"/>
    <mergeCell ref="A109:D109"/>
    <mergeCell ref="B110:D110"/>
    <mergeCell ref="C111:D111"/>
    <mergeCell ref="A113:D113"/>
    <mergeCell ref="B114:D114"/>
    <mergeCell ref="C115:D115"/>
    <mergeCell ref="A117:D117"/>
    <mergeCell ref="C81:D81"/>
    <mergeCell ref="C84:D84"/>
    <mergeCell ref="C87:D87"/>
    <mergeCell ref="C93:D93"/>
    <mergeCell ref="C95:D95"/>
    <mergeCell ref="C63:D63"/>
    <mergeCell ref="C67:D67"/>
    <mergeCell ref="C74:D74"/>
    <mergeCell ref="A79:D79"/>
    <mergeCell ref="B80:D80"/>
    <mergeCell ref="C59:D59"/>
    <mergeCell ref="A153:D153"/>
    <mergeCell ref="A154:D154"/>
    <mergeCell ref="A155:D155"/>
    <mergeCell ref="A10:D10"/>
    <mergeCell ref="A11:D11"/>
    <mergeCell ref="A12:D12"/>
    <mergeCell ref="B13:D13"/>
    <mergeCell ref="C14:D14"/>
    <mergeCell ref="C16:D16"/>
    <mergeCell ref="B18:D18"/>
    <mergeCell ref="C19:D19"/>
    <mergeCell ref="C30:D30"/>
    <mergeCell ref="C44:D44"/>
    <mergeCell ref="B58:D58"/>
    <mergeCell ref="C100:D100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工事費内訳書!内訳書工事価格総計</vt:lpstr>
      <vt:lpstr>工事費内訳書!内訳書工事価格総計通番</vt:lpstr>
      <vt:lpstr>工事費内訳書!内訳書工事価格総計名称</vt:lpstr>
      <vt:lpstr>工事費内訳書!内訳書工事価格通番</vt:lpstr>
      <vt:lpstr>工事費内訳書!内訳書直接工事費総計</vt:lpstr>
      <vt:lpstr>工事費内訳書!内訳書直接工事費総計通番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2019-07-18T04:34:51Z</dcterms:created>
  <dcterms:modified xsi:type="dcterms:W3CDTF">2019-07-22T06:21:41Z</dcterms:modified>
</cp:coreProperties>
</file>